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How to use" sheetId="1" state="visible" r:id="rId1"/>
    <sheet name="Model" sheetId="2" state="visible" r:id="rId2"/>
    <sheet name="Options and trade-offs"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0&quot;p&quot;"/>
  </numFmts>
  <fonts count="5">
    <font>
      <name val="Calibri"/>
      <family val="2"/>
      <color theme="1"/>
      <sz val="11"/>
      <scheme val="minor"/>
    </font>
    <font>
      <b val="1"/>
      <color rgb="00031433"/>
      <sz val="14"/>
    </font>
    <font>
      <b val="1"/>
    </font>
    <font>
      <b val="1"/>
      <color rgb="00031433"/>
      <sz val="12"/>
    </font>
    <font>
      <b val="1"/>
      <color rgb="00FFFFFF"/>
    </font>
  </fonts>
  <fills count="4">
    <fill>
      <patternFill/>
    </fill>
    <fill>
      <patternFill patternType="gray125"/>
    </fill>
    <fill>
      <patternFill patternType="solid">
        <fgColor rgb="00FFF4D6"/>
      </patternFill>
    </fill>
    <fill>
      <patternFill patternType="solid">
        <fgColor rgb="00031433"/>
      </patternFill>
    </fill>
  </fills>
  <borders count="2">
    <border>
      <left/>
      <right/>
      <top/>
      <bottom/>
      <diagonal/>
    </border>
    <border>
      <left style="thin">
        <color rgb="00C9CED8"/>
      </left>
      <right style="thin">
        <color rgb="00C9CED8"/>
      </right>
      <top style="thin">
        <color rgb="00C9CED8"/>
      </top>
      <bottom style="thin">
        <color rgb="00C9CED8"/>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pivotButton="0" quotePrefix="0" xfId="0"/>
    <xf numFmtId="164" fontId="0" fillId="2" borderId="1" pivotButton="0" quotePrefix="0" xfId="0"/>
    <xf numFmtId="1" fontId="0" fillId="2" borderId="1" pivotButton="0" quotePrefix="0" xfId="0"/>
    <xf numFmtId="164" fontId="2" fillId="0" borderId="1" pivotButton="0" quotePrefix="0" xfId="0"/>
    <xf numFmtId="165" fontId="2" fillId="0" borderId="1" pivotButton="0" quotePrefix="0" xfId="0"/>
    <xf numFmtId="0" fontId="4" fillId="3" borderId="1" applyAlignment="1" pivotButton="0" quotePrefix="0" xfId="0">
      <alignment vertical="top" wrapText="1"/>
    </xf>
    <xf numFmtId="0" fontId="2" fillId="0" borderId="1" applyAlignment="1" pivotButton="0" quotePrefix="0" xfId="0">
      <alignment vertical="top" wrapText="1"/>
    </xf>
    <xf numFmtId="0" fontId="0" fillId="0" borderId="1" applyAlignment="1" pivotButton="0" quotePrefix="0" xfId="0">
      <alignment vertical="top" wrapText="1"/>
    </xf>
    <xf numFmtId="0" fontId="4"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34" customWidth="1" min="1" max="1"/>
    <col width="110" customWidth="1" min="2" max="2"/>
  </cols>
  <sheetData>
    <row r="1">
      <c r="A1" s="1" t="inlineStr">
        <is>
          <t>Personal guarantee settlement model</t>
        </is>
      </c>
      <c r="B1" t="inlineStr"/>
    </row>
    <row r="2">
      <c r="A2" s="2" t="inlineStr">
        <is>
          <t>What this is</t>
        </is>
      </c>
      <c r="B2" s="3" t="inlineStr">
        <is>
          <t>A working model for a director who has personally guaranteed a company debt and wants to settle it. It works out what the creditor can claim from you, estimates what the creditor would net if it made you bankrupt instead, and sets your offer against both.</t>
        </is>
      </c>
    </row>
    <row r="3">
      <c r="A3" s="2" t="inlineStr">
        <is>
          <t>How to use it</t>
        </is>
      </c>
      <c r="B3" s="3" t="inlineStr">
        <is>
          <t>Fill in the yellow cells on the Model sheet. Everything else is calculated. The figures start as an illustrative worked example, not typical of any real case: replace them with your own.</t>
        </is>
      </c>
    </row>
    <row r="4">
      <c r="A4" s="2" t="inlineStr">
        <is>
          <t>What the bankruptcy estimate includes</t>
        </is>
      </c>
      <c r="B4" s="3" t="inlineStr">
        <is>
          <t>The Insolvency Service’s statutory fees where the official receiver is trustee on a creditor’s petition: the £3,300 administration fee, the £7,200 general fee, 15% of what the trustee realises, and £150 if there is an income payments agreement. It assumes the whole estate goes to fees and then to unsecured creditors pro rata. If creditors appoint a private trustee instead, it charges its own fees on a different basis, so the net figure could be different.</t>
        </is>
      </c>
    </row>
    <row r="5">
      <c r="A5" s="2" t="inlineStr">
        <is>
          <t>What it ignores</t>
        </is>
      </c>
      <c r="B5" s="3" t="inlineStr">
        <is>
          <t>Secured creditors, debts that survive bankruptcy, a partner’s claim on the home, pension income, preference or undervalue claims a trustee might bring, statutory interest, and the time value of money. Scotland and Northern Ireland have different rules.</t>
        </is>
      </c>
    </row>
    <row r="6">
      <c r="A6" s="2" t="inlineStr">
        <is>
          <t>Reading the result</t>
        </is>
      </c>
      <c r="B6" s="3" t="inlineStr">
        <is>
          <t>A creditor comparing your offer with bankruptcy will usually look at what it would net, how long it would wait (income payments run for up to 3 years, and a trustee has 3 years to deal with a home), and the risk that assets are worth less than you think. An offer close to or above its bankruptcy net is one it has a reason to consider. This is a way of framing the negotiation, not a prediction of what any creditor will accept.</t>
        </is>
      </c>
    </row>
    <row r="7">
      <c r="A7" s="2" t="inlineStr">
        <is>
          <t>Source</t>
        </is>
      </c>
      <c r="B7" s="3" t="inlineStr">
        <is>
          <t>LTD Turnaround, https://ltdturnaround.co.uk/tools/personal-guarantee-settlement-model/</t>
        </is>
      </c>
    </row>
    <row r="8">
      <c r="A8" s="2" t="inlineStr">
        <is>
          <t>Not advice</t>
        </is>
      </c>
      <c r="B8" s="3" t="inlineStr">
        <is>
          <t>General information and a working model, not legal, financial or insolvency advice. Get the guarantee wording reviewed before you agree anything, and get any settlement, including the creditor’s release of the guarantee, in writing.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2"/>
  <sheetViews>
    <sheetView workbookViewId="0">
      <pane ySplit="1" topLeftCell="A2" activePane="bottomLeft" state="frozen"/>
      <selection pane="bottomLeft" activeCell="A1" sqref="A1"/>
    </sheetView>
  </sheetViews>
  <sheetFormatPr baseColWidth="8" defaultRowHeight="15"/>
  <cols>
    <col width="58" customWidth="1" min="1" max="1"/>
    <col width="16" customWidth="1" min="2" max="2"/>
    <col width="90" customWidth="1" min="3" max="3"/>
  </cols>
  <sheetData>
    <row r="1">
      <c r="A1" s="1" t="inlineStr">
        <is>
          <t>Personal guarantee settlement model</t>
        </is>
      </c>
      <c r="B1" t="inlineStr"/>
      <c r="C1" t="inlineStr">
        <is>
          <t>Yellow cells are inputs. Everything else is calculated.</t>
        </is>
      </c>
    </row>
    <row r="3">
      <c r="A3" s="4" t="inlineStr">
        <is>
          <t>The guarantee</t>
        </is>
      </c>
    </row>
    <row r="4">
      <c r="A4" s="3" t="inlineStr">
        <is>
          <t>What the company owes this creditor (£)</t>
        </is>
      </c>
      <c r="B4" s="5" t="n">
        <v>60000</v>
      </c>
      <c r="C4" s="3" t="inlineStr">
        <is>
          <t>The balance on the loan, lease or account you guaranteed, as at today.</t>
        </is>
      </c>
    </row>
    <row r="5">
      <c r="A5" s="3" t="inlineStr">
        <is>
          <t>What the creditor expects to recover from the company (£)</t>
        </is>
      </c>
      <c r="B5" s="5" t="n">
        <v>6000</v>
      </c>
      <c r="C5" s="3" t="inlineStr">
        <is>
          <t>From its security and any dividend in the liquidation or administration. The creditor dividend estimator on our site, or the practitioner’s estimated outcome statement, gives a figure. Use 0 if unknown.</t>
        </is>
      </c>
    </row>
    <row r="6">
      <c r="A6" s="3" t="inlineStr">
        <is>
          <t>Interest and costs the guarantee lets the creditor add (£)</t>
        </is>
      </c>
      <c r="B6" s="5" t="n">
        <v>2000</v>
      </c>
      <c r="C6" s="3" t="inlineStr">
        <is>
          <t>Only if the wording of your guarantee covers them. Many do.</t>
        </is>
      </c>
    </row>
    <row r="7">
      <c r="A7" s="3" t="inlineStr">
        <is>
          <t>Limit written into the guarantee (£, 0 if unlimited)</t>
        </is>
      </c>
      <c r="B7" s="5" t="n">
        <v>50000</v>
      </c>
      <c r="C7" s="3" t="inlineStr">
        <is>
          <t>Look for a figure in the guarantee itself, often in a clause headed limit or maximum liability.</t>
        </is>
      </c>
    </row>
    <row r="8">
      <c r="A8" s="3" t="inlineStr">
        <is>
          <t>Number of people who signed the same guarantee</t>
        </is>
      </c>
      <c r="B8" s="6" t="n">
        <v>1</v>
      </c>
      <c r="C8" s="3" t="inlineStr">
        <is>
          <t>If the guarantee is joint and several, the creditor can pursue any one of you for the whole claim.</t>
        </is>
      </c>
    </row>
    <row r="10">
      <c r="A10" s="4" t="inlineStr">
        <is>
          <t>What a bankruptcy would realise from you</t>
        </is>
      </c>
    </row>
    <row r="11">
      <c r="A11" s="3" t="inlineStr">
        <is>
          <t>Your share of the equity in your home (£)</t>
        </is>
      </c>
      <c r="B11" s="5" t="n">
        <v>40000</v>
      </c>
      <c r="C11" s="3" t="inlineStr">
        <is>
          <t>Likely sale price, less the mortgage and selling costs, times your share. The trustee does not deal with equity of £1,000 or less.</t>
        </is>
      </c>
    </row>
    <row r="12">
      <c r="A12" s="3" t="inlineStr">
        <is>
          <t>Savings and other assets a trustee could sell (£)</t>
        </is>
      </c>
      <c r="B12" s="5" t="n">
        <v>5000</v>
      </c>
      <c r="C12" s="3" t="inlineStr">
        <is>
          <t>Leave out pensions, tools you need for work, essential household items and a reasonable car.</t>
        </is>
      </c>
    </row>
    <row r="13">
      <c r="A13" s="3" t="inlineStr">
        <is>
          <t>Spare income each month after reasonable living costs (£)</t>
        </is>
      </c>
      <c r="B13" s="5" t="n">
        <v>300</v>
      </c>
      <c r="C13" s="3" t="inlineStr">
        <is>
          <t>What a trustee would treat as surplus. Payments last up to 3 years.</t>
        </is>
      </c>
    </row>
    <row r="14">
      <c r="A14" s="3" t="inlineStr">
        <is>
          <t>Months of income payments (up to 36)</t>
        </is>
      </c>
      <c r="B14" s="6" t="n">
        <v>36</v>
      </c>
      <c r="C14" s="3" t="inlineStr">
        <is>
          <t>An income payments agreement or order lasts for up to 3 years.</t>
        </is>
      </c>
    </row>
    <row r="15">
      <c r="A15" s="3" t="inlineStr">
        <is>
          <t>Your other unsecured personal debts (£)</t>
        </is>
      </c>
      <c r="B15" s="5" t="n">
        <v>10000</v>
      </c>
      <c r="C15" s="3" t="inlineStr">
        <is>
          <t>Other guarantees, cards, loans, personal tax. They share in a bankruptcy alongside this creditor.</t>
        </is>
      </c>
    </row>
    <row r="16">
      <c r="A16" s="3" t="inlineStr">
        <is>
          <t>Petitioning creditor’s costs (£)</t>
        </is>
      </c>
      <c r="B16" s="5" t="n">
        <v>352</v>
      </c>
      <c r="C16" s="3" t="inlineStr">
        <is>
          <t>The £352 court fee, plus the creditor’s own legal costs if you have an estimate. These come out ahead of the creditors.</t>
        </is>
      </c>
    </row>
    <row r="18">
      <c r="A18" s="4" t="inlineStr">
        <is>
          <t>Your settlement offer</t>
        </is>
      </c>
    </row>
    <row r="19">
      <c r="A19" s="3" t="inlineStr">
        <is>
          <t>Lump sum you can pay now (£)</t>
        </is>
      </c>
      <c r="B19" s="5" t="n">
        <v>25000</v>
      </c>
      <c r="C19" s="3" t="inlineStr">
        <is>
          <t>Money from a third party, such as family or a new lender, is not part of your estate in a bankruptcy, which is part of why a creditor may prefer an offer.</t>
        </is>
      </c>
    </row>
    <row r="20">
      <c r="A20" s="3" t="inlineStr">
        <is>
          <t>Monthly instalment you can offer (£)</t>
        </is>
      </c>
      <c r="B20" s="5" t="n">
        <v>250</v>
      </c>
      <c r="C20" s="3" t="inlineStr">
        <is>
          <t>Use 0 for a lump sum only.</t>
        </is>
      </c>
    </row>
    <row r="21">
      <c r="A21" s="3" t="inlineStr">
        <is>
          <t>Number of monthly instalments</t>
        </is>
      </c>
      <c r="B21" s="6" t="n">
        <v>24</v>
      </c>
      <c r="C21" s="3" t="inlineStr">
        <is>
          <t>Use 0 for a lump sum only.</t>
        </is>
      </c>
    </row>
    <row r="23">
      <c r="A23" s="4" t="inlineStr">
        <is>
          <t>What the creditor can claim from you</t>
        </is>
      </c>
    </row>
    <row r="24">
      <c r="A24" s="3" t="inlineStr">
        <is>
          <t>Shortfall after the company pays, plus interest and costs</t>
        </is>
      </c>
      <c r="B24" s="7">
        <f>MAX(0,$B$4-$B$5+$B$6)</f>
        <v/>
      </c>
      <c r="C24" s="3" t="inlineStr">
        <is>
          <t>Debt, less what the creditor recovers from the company, plus interest and costs.</t>
        </is>
      </c>
    </row>
    <row r="25">
      <c r="A25" s="3" t="inlineStr">
        <is>
          <t>Claim under the guarantee</t>
        </is>
      </c>
      <c r="B25" s="7">
        <f>IF($B$7&gt;0,MIN($B$24,$B$7),$B$24)</f>
        <v/>
      </c>
      <c r="C25" s="3" t="inlineStr">
        <is>
          <t>The shortfall, limited by any cap in the guarantee.</t>
        </is>
      </c>
    </row>
    <row r="26">
      <c r="A26" s="3" t="inlineStr">
        <is>
          <t>Your share if every co-guarantor pays equally</t>
        </is>
      </c>
      <c r="B26" s="7">
        <f>$B$25/MAX(1,$B$8)</f>
        <v/>
      </c>
      <c r="C26" s="3" t="inlineStr">
        <is>
          <t>Only a share if the others can and do pay. The creditor can still pursue you for the whole claim.</t>
        </is>
      </c>
    </row>
    <row r="28">
      <c r="A28" s="4" t="inlineStr">
        <is>
          <t>What the creditor would net if it made you bankrupt</t>
        </is>
      </c>
    </row>
    <row r="29">
      <c r="A29" s="3" t="inlineStr">
        <is>
          <t>Home equity a trustee would deal with</t>
        </is>
      </c>
      <c r="B29" s="7">
        <f>IF($B$11&gt;1000,$B$11,0)</f>
        <v/>
      </c>
      <c r="C29" s="3" t="inlineStr">
        <is>
          <t>Equity of £1,000 or less is left alone.</t>
        </is>
      </c>
    </row>
    <row r="30">
      <c r="A30" s="3" t="inlineStr">
        <is>
          <t>Income payments over the period</t>
        </is>
      </c>
      <c r="B30" s="7">
        <f>$B$13*MIN(36,$B$14)</f>
        <v/>
      </c>
      <c r="C30" s="3" t="inlineStr">
        <is>
          <t>Spare income times months, capped at 36.</t>
        </is>
      </c>
    </row>
    <row r="31">
      <c r="A31" s="3" t="inlineStr">
        <is>
          <t>Total the trustee realises</t>
        </is>
      </c>
      <c r="B31" s="7">
        <f>$B$29+$B$12+$B$30</f>
        <v/>
      </c>
      <c r="C31" s="3" t="inlineStr">
        <is>
          <t>This is also what bankruptcy would cost you in money.</t>
        </is>
      </c>
    </row>
    <row r="32">
      <c r="A32" s="3" t="inlineStr">
        <is>
          <t>Statutory fees and petitioning costs</t>
        </is>
      </c>
      <c r="B32" s="7">
        <f>IF($B$31&gt;0,3300+7200+0.15*$B$31+IF($B$30&gt;0,150,0)+$B$16,0)</f>
        <v/>
      </c>
      <c r="C32" s="3" t="inlineStr">
        <is>
          <t>£3,300 administration fee, £7,200 general fee, 15% of realisations, £150 income payments fee, and the petitioning creditor’s costs.</t>
        </is>
      </c>
    </row>
    <row r="33">
      <c r="A33" s="3" t="inlineStr">
        <is>
          <t>Left for all your unsecured creditors</t>
        </is>
      </c>
      <c r="B33" s="7">
        <f>MAX(0,$B$31-$B$32)</f>
        <v/>
      </c>
      <c r="C33" s="3" t="inlineStr"/>
    </row>
    <row r="34">
      <c r="A34" s="3" t="inlineStr">
        <is>
          <t>This creditor’s share</t>
        </is>
      </c>
      <c r="B34" s="7">
        <f>IF($B$25+$B$15&gt;0,$B$33*$B$25/($B$25+$B$15),0)</f>
        <v/>
      </c>
      <c r="C34" s="3" t="inlineStr">
        <is>
          <t>Shared pro rata with your other unsecured debts.</t>
        </is>
      </c>
    </row>
    <row r="35">
      <c r="A35" s="3" t="inlineStr">
        <is>
          <t>This creditor’s recovery in pence in the £</t>
        </is>
      </c>
      <c r="B35" s="8">
        <f>IF($B$25&gt;0,$B$34/$B$25*100,0)</f>
        <v/>
      </c>
      <c r="C35" s="3" t="inlineStr"/>
    </row>
    <row r="37">
      <c r="A37" s="4" t="inlineStr">
        <is>
          <t>Your offer against both</t>
        </is>
      </c>
    </row>
    <row r="38">
      <c r="A38" s="3" t="inlineStr">
        <is>
          <t>Your total offer</t>
        </is>
      </c>
      <c r="B38" s="7">
        <f>$B$19+$B$20*$B$21</f>
        <v/>
      </c>
      <c r="C38" s="3" t="inlineStr">
        <is>
          <t>Lump sum plus all the instalments.</t>
        </is>
      </c>
    </row>
    <row r="39">
      <c r="A39" s="3" t="inlineStr">
        <is>
          <t>Offer as pence in the £ of the claim</t>
        </is>
      </c>
      <c r="B39" s="8">
        <f>IF($B$25&gt;0,$B$38/$B$25*100,0)</f>
        <v/>
      </c>
      <c r="C39" s="3" t="inlineStr"/>
    </row>
    <row r="40">
      <c r="A40" s="3" t="inlineStr">
        <is>
          <t>Offer less the creditor’s bankruptcy net</t>
        </is>
      </c>
      <c r="B40" s="7">
        <f>$B$38-$B$34</f>
        <v/>
      </c>
      <c r="C40" s="3" t="inlineStr">
        <is>
          <t>Positive: your offer beats what the creditor would net from bankrupting you on these figures.</t>
        </is>
      </c>
    </row>
    <row r="41">
      <c r="A41" s="3" t="inlineStr">
        <is>
          <t>Bankruptcy’s money cost to you less your offer</t>
        </is>
      </c>
      <c r="B41" s="7">
        <f>$B$31-$B$38</f>
        <v/>
      </c>
      <c r="C41" s="3" t="inlineStr">
        <is>
          <t>Positive: settling costs you less in money than bankruptcy would, before its other effects.</t>
        </is>
      </c>
    </row>
    <row r="42">
      <c r="A42" s="3" t="inlineStr">
        <is>
          <t>Can this creditor petition for your bankruptcy on its own?</t>
        </is>
      </c>
      <c r="B42" s="7">
        <f>IF($B$25&gt;=5000,"Yes: the claim is £5,000 or more","No: under £5,000, unless it joins with other creditors")</f>
        <v/>
      </c>
      <c r="C42" s="3" t="inlineStr"/>
    </row>
  </sheetData>
  <dataValidations count="1">
    <dataValidation sqref="B4 B5 B6 B7 B8 B11 B12 B13 B14 B15 B16 B19 B20 B21" showDropDown="0" showInputMessage="0" showErrorMessage="1" allowBlank="0" errorTitle="Check the figure" error="Enter a figure of zero or more." type="decimal" operator="greaterThanOrEqual">
      <formula1>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30" customWidth="1" min="1" max="1"/>
    <col width="52" customWidth="1" min="2" max="2"/>
    <col width="44" customWidth="1" min="3" max="3"/>
    <col width="52" customWidth="1" min="4" max="4"/>
  </cols>
  <sheetData>
    <row r="1">
      <c r="A1" s="9" t="n"/>
      <c r="B1" s="9" t="n"/>
      <c r="C1" s="9" t="n"/>
      <c r="D1" s="9" t="n"/>
    </row>
    <row r="2">
      <c r="A2" s="10" t="inlineStr">
        <is>
          <t>Route</t>
        </is>
      </c>
      <c r="B2" s="11" t="inlineStr">
        <is>
          <t>What it involves</t>
        </is>
      </c>
      <c r="C2" s="11" t="inlineStr">
        <is>
          <t>In your favour</t>
        </is>
      </c>
      <c r="D2" s="11" t="inlineStr">
        <is>
          <t>Against it</t>
        </is>
      </c>
    </row>
    <row r="3">
      <c r="A3" s="10" t="inlineStr">
        <is>
          <t>Pay the claim in full</t>
        </is>
      </c>
      <c r="B3" s="11" t="inlineStr">
        <is>
          <t>Pay what the guarantee allows the creditor to claim.</t>
        </is>
      </c>
      <c r="C3" s="11" t="inlineStr">
        <is>
          <t>Ends it. No bankruptcy, no restrictions.</t>
        </is>
      </c>
      <c r="D3" s="11" t="inlineStr">
        <is>
          <t>Can be more than the creditor would recover any other way.</t>
        </is>
      </c>
    </row>
    <row r="4">
      <c r="A4" s="10" t="inlineStr">
        <is>
          <t>Negotiated lump-sum settlement</t>
        </is>
      </c>
      <c r="B4" s="11" t="inlineStr">
        <is>
          <t>Offer a single payment in full and final settlement, in return for a written release of the guarantee.</t>
        </is>
      </c>
      <c r="C4" s="11" t="inlineStr">
        <is>
          <t>Certainty for both sides. Money from a third party can fund it. No public record.</t>
        </is>
      </c>
      <c r="D4" s="11" t="inlineStr">
        <is>
          <t>Needs cash now. Must be documented properly: a release that names the guarantee, and what happens to any co-guarantor.</t>
        </is>
      </c>
    </row>
    <row r="5">
      <c r="A5" s="10" t="inlineStr">
        <is>
          <t>Settlement by instalments</t>
        </is>
      </c>
      <c r="B5" s="11" t="inlineStr">
        <is>
          <t>An agreed total paid monthly, often with a lump sum up front.</t>
        </is>
      </c>
      <c r="C5" s="11" t="inlineStr">
        <is>
          <t>Spreads the cost. Can match what a trustee would take from income anyway.</t>
        </is>
      </c>
      <c r="D5" s="11" t="inlineStr">
        <is>
          <t>Check what happens if you miss a payment: some agreements revive the full claim.</t>
        </is>
      </c>
    </row>
    <row r="6">
      <c r="A6" s="10" t="inlineStr">
        <is>
          <t>Individual voluntary arrangement (IVA)</t>
        </is>
      </c>
      <c r="B6" s="11" t="inlineStr">
        <is>
          <t>A formal deal with all your creditors, set up by an insolvency practitioner. It starts if creditors holding 75% of your debts agree, and then binds all of them.</t>
        </is>
      </c>
      <c r="C6" s="11" t="inlineStr">
        <is>
          <t>Deals with every personal debt at once. Avoids bankruptcy and its restrictions.</t>
        </is>
      </c>
      <c r="D6" s="11" t="inlineStr">
        <is>
          <t>Set-up and handling fees. Recorded on the Individual Insolvency Register. Fails if you cannot keep up the payments.</t>
        </is>
      </c>
    </row>
    <row r="7">
      <c r="A7" s="10" t="inlineStr">
        <is>
          <t>Let the creditor petition for bankruptcy</t>
        </is>
      </c>
      <c r="B7" s="11" t="inlineStr">
        <is>
          <t>The creditor serves a statutory demand, then petitions if the debt is £5,000 or more and unpaid 21 days later.</t>
        </is>
      </c>
      <c r="C7" s="11" t="inlineStr">
        <is>
          <t>Most debts end on discharge, usually after 12 months.</t>
        </is>
      </c>
      <c r="D7" s="11" t="inlineStr">
        <is>
          <t>Home equity over £1,000 and assets can be sold, income payments for up to 3 years, you cannot act as a company director without the court’s permission, and it stays on your credit file for 6 years.</t>
        </is>
      </c>
    </row>
    <row r="8">
      <c r="A8" s="10" t="inlineStr">
        <is>
          <t>Challenge the guarantee</t>
        </is>
      </c>
      <c r="B8" s="11" t="inlineStr">
        <is>
          <t>Test whether the guarantee is valid and what it covers: how it was signed, whether the lender changed the deal without your consent, caps, expiry and release clauses.</t>
        </is>
      </c>
      <c r="C8" s="11" t="inlineStr">
        <is>
          <t>Can reduce or remove the claim, and strengthens your hand in a negotiation.</t>
        </is>
      </c>
      <c r="D8" s="11" t="inlineStr">
        <is>
          <t>Legal costs, and the claim grows while it runs. Take specialist advice on the actual document.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44" customWidth="1" min="1" max="1"/>
    <col width="80" customWidth="1" min="2" max="2"/>
    <col width="70" customWidth="1" min="3" max="3"/>
  </cols>
  <sheetData>
    <row r="1">
      <c r="A1" s="12" t="n"/>
      <c r="B1" s="12" t="n"/>
      <c r="C1" s="12" t="n"/>
    </row>
    <row r="2">
      <c r="A2" s="3" t="inlineStr">
        <is>
          <t>Source</t>
        </is>
      </c>
      <c r="B2" s="3" t="inlineStr">
        <is>
          <t>What it gives</t>
        </is>
      </c>
      <c r="C2" s="3" t="inlineStr">
        <is>
          <t>Link</t>
        </is>
      </c>
    </row>
    <row r="3">
      <c r="A3" s="3" t="inlineStr">
        <is>
          <t>Insolvency Proceedings (Fees) Order 2016, Schedule 1</t>
        </is>
      </c>
      <c r="B3" s="3" t="inlineStr">
        <is>
          <t>Official receiver’s administration fee on a creditor’s petition £3,300, general fee £7,200, trustee fee 15% of chargeable receipts, income payments agreement fee £150 (sums from 9 January 2025, SI 2024/963).</t>
        </is>
      </c>
      <c r="C3" s="3" t="inlineStr">
        <is>
          <t>https://www.legislation.gov.uk/uksi/2016/692/schedule/1</t>
        </is>
      </c>
    </row>
    <row r="4">
      <c r="A4" s="3" t="inlineStr">
        <is>
          <t>Insolvency Proceedings (Fees) Order 2016, article 2</t>
        </is>
      </c>
      <c r="B4" s="3" t="inlineStr">
        <is>
          <t>Bankruptcy petition deposit £1,500, which secures the administration fee.</t>
        </is>
      </c>
      <c r="C4" s="3" t="inlineStr">
        <is>
          <t>https://www.legislation.gov.uk/uksi/2016/692/article/2</t>
        </is>
      </c>
    </row>
    <row r="5">
      <c r="A5" s="3" t="inlineStr">
        <is>
          <t>Insolvency Proceedings (Fees) Order 2016, article 4</t>
        </is>
      </c>
      <c r="B5" s="3" t="inlineStr">
        <is>
          <t>The deposit secures the official receiver’s administration fee and is returned to the petitioner except to the extent the estate cannot pay that fee.</t>
        </is>
      </c>
      <c r="C5" s="3" t="inlineStr">
        <is>
          <t>https://www.legislation.gov.uk/uksi/2016/692/article/4</t>
        </is>
      </c>
    </row>
    <row r="6">
      <c r="A6" s="3" t="inlineStr">
        <is>
          <t>GOV.UK: Apply to bankrupt someone</t>
        </is>
      </c>
      <c r="B6" s="3" t="inlineStr">
        <is>
          <t>Minimum debt £5,000; petition deposit £1,500 and court fee £352.</t>
        </is>
      </c>
      <c r="C6" s="3" t="inlineStr">
        <is>
          <t>https://www.gov.uk/apply-to-bankrupt-someone</t>
        </is>
      </c>
    </row>
    <row r="7">
      <c r="A7" s="3" t="inlineStr">
        <is>
          <t>GOV.UK: Becoming bankrupt</t>
        </is>
      </c>
      <c r="B7" s="3" t="inlineStr">
        <is>
          <t>Home equity over £1,000, the 3-year rule for the home, income payments for up to 3 years, discharge after 12 months, 6 years on the credit file, restrictions including acting as a director.</t>
        </is>
      </c>
      <c r="C7" s="3" t="inlineStr">
        <is>
          <t>https://www.gov.uk/becoming-bankrupt</t>
        </is>
      </c>
    </row>
    <row r="8">
      <c r="A8" s="3" t="inlineStr">
        <is>
          <t>GOV.UK: Statutory demands</t>
        </is>
      </c>
      <c r="B8" s="3" t="inlineStr">
        <is>
          <t>21 days to pay or agree; 18 days to apply to set a demand aside.</t>
        </is>
      </c>
      <c r="C8" s="3" t="inlineStr">
        <is>
          <t>https://www.gov.uk/statutory-demands</t>
        </is>
      </c>
    </row>
    <row r="9">
      <c r="A9" s="3" t="inlineStr">
        <is>
          <t>GOV.UK: Individual voluntary arrangements</t>
        </is>
      </c>
      <c r="B9" s="3" t="inlineStr">
        <is>
          <t>Set up by an insolvency practitioner; starts if creditors holding 75% of your debts agree; binds all creditors.</t>
        </is>
      </c>
      <c r="C9" s="3" t="inlineStr">
        <is>
          <t>https://www.gov.uk/options-for-paying-off-your-debts/individual-voluntary-arrangements</t>
        </is>
      </c>
    </row>
    <row r="11">
      <c r="A11" t="inlineStr">
        <is>
          <t>Figures checked</t>
        </is>
      </c>
      <c r="B11" t="inlineStr">
        <is>
          <t>All statutory figures were read on legislation.gov.uk and GOV.UK on 24 September 2026. Fees change: check the Fees Order before relying on them.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2026-09-23T23:51:44Z</dcterms:created>
  <dcterms:modified xsi:type="dcterms:W3CDTF">2026-09-23T23:51:44Z</dcterms:modified>
</cp:coreProperties>
</file>